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63" sheetId="1" r:id="rId1"/>
  </sheets>
  <definedNames/>
  <calcPr fullCalcOnLoad="1"/>
</workbook>
</file>

<file path=xl/sharedStrings.xml><?xml version="1.0" encoding="utf-8"?>
<sst xmlns="http://schemas.openxmlformats.org/spreadsheetml/2006/main" count="266" uniqueCount="156">
  <si>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</si>
  <si>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</si>
  <si>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№63 "Тополька"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</si>
  <si>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</si>
  <si>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</si>
  <si>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</si>
  <si>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</si>
  <si>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</si>
  <si>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</si>
  <si>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</si>
  <si>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</si>
  <si>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</si>
  <si>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</si>
  <si>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</si>
  <si>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</si>
  <si>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</si>
  <si>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</si>
  <si>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</si>
  <si>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</si>
  <si>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</si>
  <si>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</si>
  <si>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</si>
  <si>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</si>
  <si>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</si>
  <si>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</si>
  <si>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</si>
  <si>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</si>
  <si>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</si>
  <si>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</si>
  <si>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</si>
  <si>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</si>
  <si>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</si>
  <si>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</si>
  <si>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</si>
  <si>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</si>
  <si>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</si>
  <si>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</si>
  <si>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</si>
  <si>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</si>
  <si>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</si>
  <si>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</si>
  <si>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</si>
  <si>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</si>
  <si>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</si>
  <si>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</si>
  <si>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</si>
  <si>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</si>
  <si>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</si>
  <si>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</si>
  <si>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</si>
  <si>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</si>
  <si>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</si>
  <si>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</si>
  <si>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</si>
  <si>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</si>
  <si>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</si>
  <si>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</si>
  <si>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</si>
  <si>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</si>
  <si>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</si>
  <si>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</si>
  <si>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</si>
  <si>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</si>
  <si>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</si>
  <si>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</si>
  <si>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</si>
  <si>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</si>
  <si>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</si>
  <si>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</si>
  <si>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</si>
  <si>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</si>
  <si>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</si>
  <si>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</si>
  <si>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</si>
  <si>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</si>
  <si>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</si>
  <si>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</si>
  <si>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</si>
  <si>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</si>
  <si>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</si>
  <si>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</si>
  <si>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</si>
  <si>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</si>
  <si>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</si>
  <si>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</si>
  <si>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</si>
  <si>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</si>
  <si>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</si>
  <si>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</si>
  <si>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</si>
  <si>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</si>
  <si>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</si>
  <si>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</si>
  <si>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</si>
  <si>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</si>
  <si>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</si>
  <si>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</si>
  <si>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</si>
  <si>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</si>
  <si>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</si>
  <si>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</si>
  <si>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</si>
  <si>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</si>
  <si>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</si>
  <si>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</si>
  <si>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</si>
  <si>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</si>
  <si>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</si>
  <si>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</si>
  <si>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</si>
  <si>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</si>
  <si>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</si>
  <si>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</si>
  <si>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</si>
  <si>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</si>
  <si>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</si>
  <si>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</si>
  <si>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</si>
  <si>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</si>
  <si>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</si>
  <si>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</si>
  <si>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</si>
  <si>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</si>
  <si>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</si>
  <si>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</si>
  <si>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</si>
  <si>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</si>
  <si>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</si>
  <si>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</si>
  <si>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</si>
  <si>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</si>
  <si>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</si>
  <si>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</si>
  <si>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</si>
  <si>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</si>
  <si>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</si>
  <si>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</si>
  <si>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</si>
  <si>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</si>
  <si>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</si>
  <si>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</si>
  <si>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</si>
  <si>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</si>
  <si>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</si>
  <si>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</si>
  <si>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</si>
  <si>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</si>
  <si>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</si>
  <si>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</si>
  <si>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</si>
  <si>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</si>
  <si>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</si>
  <si>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</si>
  <si>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</si>
  <si>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</si>
  <si>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Інвентар м'який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</si>
</sst>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16" sqref="J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310186.52</v>
      </c>
      <c r="E8" s="19">
        <f t="shared" si="0"/>
        <v>378851.37</v>
      </c>
      <c r="F8" s="19">
        <f t="shared" si="0"/>
        <v>474359.79000000004</v>
      </c>
      <c r="G8" s="19">
        <f t="shared" si="0"/>
        <v>411931.79000000004</v>
      </c>
      <c r="H8" s="19">
        <f t="shared" si="0"/>
        <v>459528.36</v>
      </c>
      <c r="I8" s="19">
        <f t="shared" si="0"/>
        <v>439320.9</v>
      </c>
      <c r="J8" s="19">
        <f t="shared" si="0"/>
        <v>397161.4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2871340.13</v>
      </c>
    </row>
    <row r="9" spans="2:16" ht="28.5" customHeight="1">
      <c r="B9" s="20" t="s">
        <v>21</v>
      </c>
      <c r="C9" s="17">
        <v>2100</v>
      </c>
      <c r="D9" s="19">
        <f>D10</f>
        <v>306915.97000000003</v>
      </c>
      <c r="E9" s="19">
        <f>E10</f>
        <v>325240.7</v>
      </c>
      <c r="F9" s="19">
        <f>F10</f>
        <v>344583.78</v>
      </c>
      <c r="G9" s="19">
        <f>G10</f>
        <v>332248.51</v>
      </c>
      <c r="H9" s="19">
        <f aca="true" t="shared" si="1" ref="H9:O9">H10</f>
        <v>401670.65</v>
      </c>
      <c r="I9" s="19">
        <f t="shared" si="1"/>
        <v>385956.89</v>
      </c>
      <c r="J9" s="19">
        <f t="shared" si="1"/>
        <v>346336.58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2442953.08</v>
      </c>
    </row>
    <row r="10" spans="2:16" ht="15" customHeight="1">
      <c r="B10" s="20" t="s">
        <v>22</v>
      </c>
      <c r="C10" s="18">
        <v>2110</v>
      </c>
      <c r="D10" s="19">
        <f>D11+D13</f>
        <v>306915.97000000003</v>
      </c>
      <c r="E10" s="19">
        <f>E11+E13</f>
        <v>325240.7</v>
      </c>
      <c r="F10" s="19">
        <f>F11+F13</f>
        <v>344583.78</v>
      </c>
      <c r="G10" s="19">
        <f>G11+G13</f>
        <v>332248.51</v>
      </c>
      <c r="H10" s="19">
        <f aca="true" t="shared" si="3" ref="H10:O10">H11+H13</f>
        <v>401670.65</v>
      </c>
      <c r="I10" s="19">
        <f t="shared" si="3"/>
        <v>385956.89</v>
      </c>
      <c r="J10" s="19">
        <f t="shared" si="3"/>
        <v>346336.58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2442953.08</v>
      </c>
    </row>
    <row r="11" spans="2:16" ht="18" customHeight="1">
      <c r="B11" s="20" t="s">
        <v>23</v>
      </c>
      <c r="C11" s="18">
        <v>2111</v>
      </c>
      <c r="D11" s="19">
        <v>249822.89</v>
      </c>
      <c r="E11" s="19">
        <v>265450.68</v>
      </c>
      <c r="F11" s="19">
        <v>282142.02</v>
      </c>
      <c r="G11" s="19">
        <v>271212.01</v>
      </c>
      <c r="H11" s="19">
        <v>328924.28</v>
      </c>
      <c r="I11" s="19">
        <v>318527.52</v>
      </c>
      <c r="J11" s="19">
        <v>283464.57</v>
      </c>
      <c r="K11" s="19"/>
      <c r="L11" s="19"/>
      <c r="M11" s="19"/>
      <c r="N11" s="19"/>
      <c r="O11" s="19"/>
      <c r="P11" s="19">
        <f t="shared" si="2"/>
        <v>1999543.9700000002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57093.08</v>
      </c>
      <c r="E13" s="19">
        <v>59790.02</v>
      </c>
      <c r="F13" s="19">
        <v>62441.76</v>
      </c>
      <c r="G13" s="19">
        <v>61036.5</v>
      </c>
      <c r="H13" s="19">
        <v>72746.37</v>
      </c>
      <c r="I13" s="19">
        <v>67429.37</v>
      </c>
      <c r="J13" s="19">
        <v>62872.01</v>
      </c>
      <c r="K13" s="19"/>
      <c r="L13" s="19"/>
      <c r="M13" s="19"/>
      <c r="N13" s="19"/>
      <c r="O13" s="19"/>
      <c r="P13" s="19">
        <f t="shared" si="2"/>
        <v>443409.11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3270.55</v>
      </c>
      <c r="E14" s="19">
        <f>E15++E16+E17+E18+E19+E20+E20+E21+E28</f>
        <v>53610.67</v>
      </c>
      <c r="F14" s="19">
        <f>F15++F16+F17+F18+F19+F20+F20+F21+F28</f>
        <v>129776.01000000001</v>
      </c>
      <c r="G14" s="19">
        <f>G15++G16+G17+G18+G19+G20+G20+G21+G28</f>
        <v>79455.16</v>
      </c>
      <c r="H14" s="19">
        <f aca="true" t="shared" si="4" ref="H14:O14">H15++H16+H17+H18+H19+H20+H20+H21+H28</f>
        <v>57512.54</v>
      </c>
      <c r="I14" s="19">
        <f t="shared" si="4"/>
        <v>52809.52</v>
      </c>
      <c r="J14" s="19">
        <f t="shared" si="4"/>
        <v>50699.850000000006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427134.30000000005</v>
      </c>
    </row>
    <row r="15" spans="2:16" ht="28.5" customHeight="1">
      <c r="B15" s="23" t="s">
        <v>27</v>
      </c>
      <c r="C15" s="18">
        <v>2210</v>
      </c>
      <c r="D15" s="19"/>
      <c r="E15" s="19">
        <v>568.29</v>
      </c>
      <c r="F15" s="19"/>
      <c r="G15" s="19">
        <v>776.66</v>
      </c>
      <c r="H15" s="19"/>
      <c r="I15" s="19"/>
      <c r="J15" s="19"/>
      <c r="K15" s="19"/>
      <c r="L15" s="19"/>
      <c r="M15" s="19"/>
      <c r="N15" s="19"/>
      <c r="O15" s="19"/>
      <c r="P15" s="19">
        <f t="shared" si="2"/>
        <v>1344.9499999999998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3270.55</v>
      </c>
      <c r="E17" s="19">
        <v>52329.67</v>
      </c>
      <c r="F17" s="19">
        <v>30660.83</v>
      </c>
      <c r="G17" s="19">
        <v>28894.97</v>
      </c>
      <c r="H17" s="19">
        <v>27666.44</v>
      </c>
      <c r="I17" s="24">
        <v>40523.82</v>
      </c>
      <c r="J17" s="24">
        <v>35778.26</v>
      </c>
      <c r="K17" s="19"/>
      <c r="L17" s="19"/>
      <c r="M17" s="19"/>
      <c r="N17" s="19"/>
      <c r="O17" s="19"/>
      <c r="P17" s="19">
        <f t="shared" si="2"/>
        <v>219124.54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1544.72</v>
      </c>
      <c r="G18" s="19">
        <v>1343.82</v>
      </c>
      <c r="H18" s="19">
        <v>749.68</v>
      </c>
      <c r="I18" s="19">
        <v>422.67</v>
      </c>
      <c r="J18" s="19">
        <v>1372.93</v>
      </c>
      <c r="K18" s="19"/>
      <c r="L18" s="19"/>
      <c r="M18" s="19"/>
      <c r="N18" s="19"/>
      <c r="O18" s="19"/>
      <c r="P18" s="19">
        <f t="shared" si="2"/>
        <v>5433.82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712.71</v>
      </c>
      <c r="F21" s="19">
        <f>F22+F23+F24+F25+F26+F27</f>
        <v>97570.46</v>
      </c>
      <c r="G21" s="19">
        <f>G22+G23+G24+G25+G26+G27</f>
        <v>48439.71</v>
      </c>
      <c r="H21" s="19">
        <f aca="true" t="shared" si="5" ref="H21:O21">H22+H23+H24+H25+H26+H27</f>
        <v>29096.420000000002</v>
      </c>
      <c r="I21" s="19">
        <f t="shared" si="5"/>
        <v>11863.03</v>
      </c>
      <c r="J21" s="19">
        <f t="shared" si="5"/>
        <v>13548.66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201230.99000000002</v>
      </c>
    </row>
    <row r="22" spans="2:16" ht="15.75" customHeight="1">
      <c r="B22" s="20" t="s">
        <v>34</v>
      </c>
      <c r="C22" s="18">
        <v>2271</v>
      </c>
      <c r="D22" s="19"/>
      <c r="E22" s="19"/>
      <c r="F22" s="19">
        <v>91343.74</v>
      </c>
      <c r="G22" s="19">
        <v>37965.52</v>
      </c>
      <c r="H22" s="19">
        <v>17307.48</v>
      </c>
      <c r="I22" s="19"/>
      <c r="J22" s="19">
        <v>3396.79</v>
      </c>
      <c r="K22" s="19"/>
      <c r="L22" s="19"/>
      <c r="M22" s="19"/>
      <c r="N22" s="19"/>
      <c r="O22" s="19"/>
      <c r="P22" s="19">
        <f t="shared" si="2"/>
        <v>150013.53000000003</v>
      </c>
    </row>
    <row r="23" spans="2:16" ht="20.25" customHeight="1">
      <c r="B23" s="20" t="s">
        <v>35</v>
      </c>
      <c r="C23" s="18">
        <v>2272</v>
      </c>
      <c r="D23" s="19"/>
      <c r="E23" s="19"/>
      <c r="F23" s="19">
        <v>5161.88</v>
      </c>
      <c r="G23" s="19">
        <v>2619.08</v>
      </c>
      <c r="H23" s="19">
        <v>3839.63</v>
      </c>
      <c r="I23" s="19">
        <v>3331.07</v>
      </c>
      <c r="J23" s="19">
        <v>2924.22</v>
      </c>
      <c r="K23" s="19"/>
      <c r="L23" s="19"/>
      <c r="M23" s="19"/>
      <c r="N23" s="19"/>
      <c r="O23" s="19"/>
      <c r="P23" s="19">
        <f t="shared" si="2"/>
        <v>17875.88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530.31</v>
      </c>
      <c r="G24" s="19">
        <v>6964.22</v>
      </c>
      <c r="H24" s="19">
        <v>7949.31</v>
      </c>
      <c r="I24" s="19">
        <v>7820.04</v>
      </c>
      <c r="J24" s="19">
        <v>6871.69</v>
      </c>
      <c r="K24" s="19"/>
      <c r="L24" s="19"/>
      <c r="M24" s="19"/>
      <c r="N24" s="24"/>
      <c r="O24" s="19"/>
      <c r="P24" s="19">
        <f t="shared" si="2"/>
        <v>30135.57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712.71</v>
      </c>
      <c r="F26" s="19">
        <v>534.53</v>
      </c>
      <c r="G26" s="19">
        <f>613.69+277.2</f>
        <v>890.8900000000001</v>
      </c>
      <c r="H26" s="19"/>
      <c r="I26" s="19">
        <v>711.92</v>
      </c>
      <c r="J26" s="19">
        <f>134.2+221.76</f>
        <v>355.96</v>
      </c>
      <c r="K26" s="19"/>
      <c r="L26" s="19"/>
      <c r="M26" s="19"/>
      <c r="N26" s="19"/>
      <c r="O26" s="19"/>
      <c r="P26" s="19">
        <f t="shared" si="2"/>
        <v>3206.01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0</v>
      </c>
    </row>
    <row r="29" spans="2:16" ht="40.5" customHeight="1">
      <c r="B29" s="25" t="s">
        <v>41</v>
      </c>
      <c r="C29" s="26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5" t="s">
        <v>42</v>
      </c>
      <c r="C30" s="26">
        <v>2282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2"/>
        <v>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>
        <v>228.12</v>
      </c>
      <c r="H42" s="19">
        <v>345.17</v>
      </c>
      <c r="I42" s="19">
        <v>554.49</v>
      </c>
      <c r="J42" s="19">
        <v>124.97</v>
      </c>
      <c r="K42" s="19"/>
      <c r="L42" s="19"/>
      <c r="M42" s="19"/>
      <c r="N42" s="19"/>
      <c r="O42" s="19"/>
      <c r="P42" s="19">
        <f t="shared" si="2"/>
        <v>1252.75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7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8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8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8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8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7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8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29" t="s">
        <v>83</v>
      </c>
      <c r="C71" s="30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23124.14</v>
      </c>
      <c r="E79" s="19">
        <f t="shared" si="8"/>
        <v>25404.23</v>
      </c>
      <c r="F79" s="19">
        <f t="shared" si="8"/>
        <v>12177.14</v>
      </c>
      <c r="G79" s="19">
        <f t="shared" si="8"/>
        <v>42367.31</v>
      </c>
      <c r="H79" s="19">
        <f t="shared" si="8"/>
        <v>26838.99</v>
      </c>
      <c r="I79" s="19">
        <f t="shared" si="8"/>
        <v>34569.1</v>
      </c>
      <c r="J79" s="19">
        <f t="shared" si="8"/>
        <v>32218.71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196699.62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23124.14</v>
      </c>
      <c r="E85" s="19">
        <f>E86+E87+E88+E89+E90+E91+E92+E99</f>
        <v>25404.23</v>
      </c>
      <c r="F85" s="19">
        <f>F86+F87+F88+F89+F90+F91+F92+F99</f>
        <v>12177.14</v>
      </c>
      <c r="G85" s="19">
        <f>G86+G87+G88+G89+G90+G91+G92+G99</f>
        <v>42367.31</v>
      </c>
      <c r="H85" s="19">
        <f aca="true" t="shared" si="12" ref="H85:O85">H86+H87+H88+H89+H90+H91+H92+H99</f>
        <v>26838.99</v>
      </c>
      <c r="I85" s="19">
        <f t="shared" si="12"/>
        <v>34569.1</v>
      </c>
      <c r="J85" s="19">
        <f t="shared" si="12"/>
        <v>32218.71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196699.62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23124.14</v>
      </c>
      <c r="E88" s="19">
        <v>25404.23</v>
      </c>
      <c r="F88" s="19">
        <v>12177.14</v>
      </c>
      <c r="G88" s="19">
        <v>42367.31</v>
      </c>
      <c r="H88" s="19">
        <v>26838.99</v>
      </c>
      <c r="I88" s="32">
        <v>34569.1</v>
      </c>
      <c r="J88" s="32">
        <v>32218.71</v>
      </c>
      <c r="K88" s="19"/>
      <c r="L88" s="19"/>
      <c r="M88" s="19"/>
      <c r="N88" s="19"/>
      <c r="O88" s="19"/>
      <c r="P88" s="19">
        <f t="shared" si="10"/>
        <v>196699.62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5" t="s">
        <v>41</v>
      </c>
      <c r="C100" s="26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5" t="s">
        <v>42</v>
      </c>
      <c r="C101" s="26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7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8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8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8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8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7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8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29" t="s">
        <v>83</v>
      </c>
      <c r="C142" s="30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24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0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0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0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0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2.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2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908.49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908.49</v>
      </c>
      <c r="H173" s="73" t="s">
        <v>113</v>
      </c>
      <c r="I173" s="74">
        <f>F173+G168+G169+G170+G171+G172-H168-H169-H170-H171-H172</f>
        <v>908.49</v>
      </c>
      <c r="K173" s="73" t="s">
        <v>114</v>
      </c>
      <c r="L173" s="74">
        <f>I173+J168+J169+J170+J171+J172-K168-K169-K170-K171-K172</f>
        <v>908.49</v>
      </c>
      <c r="N173" s="73" t="s">
        <v>115</v>
      </c>
      <c r="O173" s="74">
        <f>L173+M168+M169+M170+M171+M172-N168-N169-N170-N171-N172</f>
        <v>908.49</v>
      </c>
    </row>
    <row r="174" spans="4:15" ht="24.75" customHeight="1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26.25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908.49</v>
      </c>
      <c r="H181" s="73" t="s">
        <v>125</v>
      </c>
      <c r="I181" s="74">
        <f>F181+G176+G177+G178+G179+G180-H176-H177-H178-H179-H180</f>
        <v>908.49</v>
      </c>
      <c r="K181" s="73" t="s">
        <v>126</v>
      </c>
      <c r="L181" s="74">
        <f>I181+J176+J177+J178+J179+J180-K176-K177-K178-K179-K180</f>
        <v>908.49</v>
      </c>
      <c r="N181" s="73" t="s">
        <v>127</v>
      </c>
      <c r="O181" s="74">
        <f>L181+M176+M177+M178+M179+M180-N176-N177-N178-N179-N180</f>
        <v>908.49</v>
      </c>
    </row>
    <row r="182" spans="4:15" ht="24" customHeight="1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22.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908.49</v>
      </c>
      <c r="H189" s="73" t="s">
        <v>137</v>
      </c>
      <c r="I189" s="74">
        <f>F189+G184+G185+G186+G187+G188-H184-H185-H186-H187-H188</f>
        <v>908.49</v>
      </c>
      <c r="K189" s="73" t="s">
        <v>138</v>
      </c>
      <c r="L189" s="74">
        <f>I189+J184+J185+J186+J187+J188-K184-K185-K186-K187-K188</f>
        <v>908.49</v>
      </c>
      <c r="N189" s="73" t="s">
        <v>139</v>
      </c>
      <c r="O189" s="74">
        <f>L189+M184+M185+M186+M187+M188-N184-N185-N186-N187-N188</f>
        <v>908.49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18.7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 t="s">
        <v>155</v>
      </c>
      <c r="C195" s="84"/>
      <c r="D195" s="32"/>
      <c r="E195" s="85"/>
      <c r="F195" s="32"/>
      <c r="G195" s="32"/>
      <c r="H195" s="32"/>
      <c r="I195" s="32">
        <v>1965</v>
      </c>
      <c r="J195" s="32"/>
      <c r="K195" s="32"/>
      <c r="L195" s="32"/>
      <c r="M195" s="32"/>
      <c r="N195" s="32"/>
      <c r="O195" s="32"/>
      <c r="P195" s="32">
        <f>D195+E195+F195+G195+H195+I195+J195+K195+L195+M195+N195+O195</f>
        <v>1965</v>
      </c>
    </row>
    <row r="196" spans="2:16" ht="15">
      <c r="B196" s="86"/>
      <c r="C196" s="87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32">
        <f aca="true" t="shared" si="23" ref="P196:P217">D196+E196+F196+G196+H196+I196+J196+K196+L196+M196+N196+O196</f>
        <v>0</v>
      </c>
    </row>
    <row r="197" spans="2:16" ht="15">
      <c r="B197" s="88"/>
      <c r="C197" s="89"/>
      <c r="D197" s="90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32">
        <f t="shared" si="23"/>
        <v>0</v>
      </c>
    </row>
    <row r="198" spans="2:16" ht="15">
      <c r="B198" s="86"/>
      <c r="C198" s="87"/>
      <c r="D198" s="74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>
        <f t="shared" si="23"/>
        <v>0</v>
      </c>
    </row>
    <row r="199" spans="2:16" ht="15">
      <c r="B199" s="86"/>
      <c r="C199" s="87"/>
      <c r="D199" s="74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>
        <f t="shared" si="23"/>
        <v>0</v>
      </c>
    </row>
    <row r="200" spans="2:16" ht="15">
      <c r="B200" s="86"/>
      <c r="C200" s="87"/>
      <c r="D200" s="74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>
        <f t="shared" si="23"/>
        <v>0</v>
      </c>
    </row>
    <row r="201" spans="2:16" ht="15">
      <c r="B201" s="86"/>
      <c r="C201" s="87"/>
      <c r="D201" s="74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>
        <f t="shared" si="23"/>
        <v>0</v>
      </c>
    </row>
    <row r="202" spans="2:16" ht="15">
      <c r="B202" s="86"/>
      <c r="C202" s="87"/>
      <c r="D202" s="74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>
        <f t="shared" si="23"/>
        <v>0</v>
      </c>
    </row>
    <row r="203" spans="2:16" ht="15">
      <c r="B203" s="86"/>
      <c r="C203" s="87"/>
      <c r="D203" s="74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>
        <f t="shared" si="23"/>
        <v>0</v>
      </c>
    </row>
    <row r="204" spans="2:16" ht="15">
      <c r="B204" s="86"/>
      <c r="C204" s="87"/>
      <c r="D204" s="74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>
        <f t="shared" si="23"/>
        <v>0</v>
      </c>
    </row>
    <row r="205" spans="2:16" ht="15">
      <c r="B205" s="86"/>
      <c r="C205" s="87"/>
      <c r="D205" s="74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>
        <f t="shared" si="23"/>
        <v>0</v>
      </c>
    </row>
    <row r="206" spans="2:16" ht="15">
      <c r="B206" s="91"/>
      <c r="C206" s="92"/>
      <c r="D206" s="74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>
        <f t="shared" si="23"/>
        <v>0</v>
      </c>
    </row>
    <row r="207" spans="2:16" ht="15">
      <c r="B207" s="91"/>
      <c r="C207" s="92"/>
      <c r="D207" s="74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>
        <f t="shared" si="23"/>
        <v>0</v>
      </c>
    </row>
    <row r="208" spans="2:16" ht="15">
      <c r="B208" s="91"/>
      <c r="C208" s="92"/>
      <c r="D208" s="74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>
        <f t="shared" si="23"/>
        <v>0</v>
      </c>
    </row>
    <row r="209" spans="2:16" ht="15">
      <c r="B209" s="91"/>
      <c r="C209" s="92"/>
      <c r="D209" s="74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>
        <f t="shared" si="23"/>
        <v>0</v>
      </c>
    </row>
    <row r="210" spans="2:16" ht="15">
      <c r="B210" s="91"/>
      <c r="C210" s="92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32">
        <f t="shared" si="23"/>
        <v>0</v>
      </c>
    </row>
    <row r="211" spans="2:16" ht="15">
      <c r="B211" s="91"/>
      <c r="C211" s="92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32">
        <f t="shared" si="23"/>
        <v>0</v>
      </c>
    </row>
    <row r="212" spans="2:16" ht="15">
      <c r="B212" s="91"/>
      <c r="C212" s="92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32">
        <f t="shared" si="23"/>
        <v>0</v>
      </c>
    </row>
    <row r="213" spans="2:16" ht="15">
      <c r="B213" s="91"/>
      <c r="C213" s="92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32">
        <f t="shared" si="23"/>
        <v>0</v>
      </c>
    </row>
    <row r="214" spans="2:16" ht="15">
      <c r="B214" s="91"/>
      <c r="C214" s="92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32">
        <f t="shared" si="23"/>
        <v>0</v>
      </c>
    </row>
    <row r="215" spans="2:16" ht="15">
      <c r="B215" s="91"/>
      <c r="C215" s="92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32">
        <f t="shared" si="23"/>
        <v>0</v>
      </c>
    </row>
    <row r="216" spans="2:16" ht="15">
      <c r="B216" s="91"/>
      <c r="C216" s="92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32">
        <f t="shared" si="23"/>
        <v>0</v>
      </c>
    </row>
    <row r="217" spans="2:16" ht="15">
      <c r="B217" s="91"/>
      <c r="C217" s="92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32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0</v>
      </c>
      <c r="F218" s="74">
        <f t="shared" si="24"/>
        <v>0</v>
      </c>
      <c r="G218" s="74">
        <f t="shared" si="24"/>
        <v>0</v>
      </c>
      <c r="H218" s="74">
        <f t="shared" si="24"/>
        <v>0</v>
      </c>
      <c r="I218" s="74">
        <f t="shared" si="24"/>
        <v>1965</v>
      </c>
      <c r="J218" s="74">
        <f t="shared" si="24"/>
        <v>0</v>
      </c>
      <c r="K218" s="74">
        <f aca="true" t="shared" si="25" ref="K218:P218">SUM(K195:K217)</f>
        <v>0</v>
      </c>
      <c r="L218" s="74">
        <f t="shared" si="25"/>
        <v>0</v>
      </c>
      <c r="M218" s="74">
        <f t="shared" si="25"/>
        <v>0</v>
      </c>
      <c r="N218" s="74">
        <f t="shared" si="25"/>
        <v>0</v>
      </c>
      <c r="O218" s="74">
        <f t="shared" si="25"/>
        <v>0</v>
      </c>
      <c r="P218" s="74">
        <f t="shared" si="25"/>
        <v>1965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2021-08-26T08:16:09Z</dcterms:created>
  <dcterms:modified xsi:type="dcterms:W3CDTF">2021-08-26T08:16:17Z</dcterms:modified>
  <cp:category/>
  <cp:version/>
  <cp:contentType/>
  <cp:contentStatus/>
</cp:coreProperties>
</file>